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4676" windowHeight="7056" firstSheet="17" activeTab="18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</sheets>
  <definedNames>
    <definedName name="_xlnm.Print_Area" localSheetId="7">'аленушка'!$A$1:$O$61</definedName>
    <definedName name="_xlnm.Print_Area" localSheetId="18">'алые паруса'!$A$1:$O$62</definedName>
    <definedName name="_xlnm.Print_Area" localSheetId="3">'ветерок'!$A$1:$O$61</definedName>
    <definedName name="_xlnm.Print_Area" localSheetId="16">'вишенка'!$A$1:$O$61</definedName>
    <definedName name="_xlnm.Print_Area" localSheetId="8">'гнездышко'!$A$1:$O$61</definedName>
    <definedName name="_xlnm.Print_Area" localSheetId="15">'елочка'!$A$1:$O$61</definedName>
    <definedName name="_xlnm.Print_Area" localSheetId="22">'золотая рыбка'!$A$1:$O$61</definedName>
    <definedName name="_xlnm.Print_Area" localSheetId="19">'ивушка'!$A$1:$O$61</definedName>
    <definedName name="_xlnm.Print_Area" localSheetId="14">'казачок'!$A$1:$O$61</definedName>
    <definedName name="_xlnm.Print_Area" localSheetId="9">'колобок'!$A$1:$O$61</definedName>
    <definedName name="_xlnm.Print_Area" localSheetId="17">'колосок'!$A$1:$O$61</definedName>
    <definedName name="_xlnm.Print_Area" localSheetId="13">'кораблик'!$A$1:$O$61</definedName>
    <definedName name="_xlnm.Print_Area" localSheetId="12">'красная шапочка'!$A$1:$O$61</definedName>
    <definedName name="_xlnm.Print_Area" localSheetId="5">'ласточка'!$A$1:$O$61</definedName>
    <definedName name="_xlnm.Print_Area" localSheetId="6">'одуванчик'!$A$1:$O$61</definedName>
    <definedName name="_xlnm.Print_Area" localSheetId="20">'радость'!$A$1:$O$61</definedName>
    <definedName name="_xlnm.Print_Area" localSheetId="1">'ромашка'!$A$1:$O$61</definedName>
    <definedName name="_xlnm.Print_Area" localSheetId="2">'росинка'!$A$1:$O$61</definedName>
    <definedName name="_xlnm.Print_Area" localSheetId="11">'ручеек'!$A$1:$O$61</definedName>
    <definedName name="_xlnm.Print_Area" localSheetId="21">'светлячок'!$A$1:$O$61</definedName>
    <definedName name="_xlnm.Print_Area" localSheetId="0">'свод сады'!$A$1:$O$61</definedName>
    <definedName name="_xlnm.Print_Area" localSheetId="24">'сказка'!$A$1:$O$61</definedName>
    <definedName name="_xlnm.Print_Area" localSheetId="23">'теремок'!$A$1:$O$61</definedName>
    <definedName name="_xlnm.Print_Area" localSheetId="4">'улыбка'!$A$1:$O$61</definedName>
    <definedName name="_xlnm.Print_Area" localSheetId="10">'ягодка'!$A$1:$O$61</definedName>
  </definedNames>
  <calcPr fullCalcOnLoad="1"/>
</workbook>
</file>

<file path=xl/sharedStrings.xml><?xml version="1.0" encoding="utf-8"?>
<sst xmlns="http://schemas.openxmlformats.org/spreadsheetml/2006/main" count="5181" uniqueCount="120">
  <si>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</si>
  <si>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</si>
  <si>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</si>
  <si>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</si>
  <si>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</si>
  <si>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</si>
  <si>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</si>
  <si>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</si>
  <si>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</si>
  <si>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</si>
  <si>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</si>
  <si>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</si>
  <si>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</si>
  <si>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</si>
  <si>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</si>
  <si>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</si>
  <si>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</si>
  <si>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</si>
  <si>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</si>
  <si>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</si>
  <si>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</si>
  <si>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</si>
  <si>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</si>
  <si>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</si>
  <si>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</si>
  <si>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</si>
  <si>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</si>
  <si>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</si>
  <si>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</si>
  <si>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</si>
  <si>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</si>
  <si>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</si>
  <si>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</si>
  <si>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</si>
  <si>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</si>
  <si>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</si>
  <si>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</si>
  <si>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</si>
  <si>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</si>
  <si>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</si>
  <si>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</si>
  <si>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</si>
  <si>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</si>
  <si>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</si>
  <si>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</si>
  <si>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</si>
  <si>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</si>
  <si>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</si>
  <si>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</si>
  <si>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</si>
  <si>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</si>
  <si>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</si>
  <si>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</si>
  <si>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</si>
  <si>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</si>
  <si>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</si>
  <si>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</si>
  <si>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</si>
  <si>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</si>
  <si>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</si>
  <si>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</si>
  <si>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</si>
  <si>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</si>
  <si>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</si>
  <si>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</si>
  <si>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</si>
  <si>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</si>
  <si>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</si>
  <si>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</si>
  <si>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</si>
  <si>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</si>
  <si>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</si>
  <si>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</si>
  <si>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</si>
  <si>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</si>
  <si>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</si>
  <si>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</si>
  <si>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</si>
  <si>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</si>
  <si>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</si>
  <si>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</si>
  <si>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</si>
  <si>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</si>
  <si>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</si>
  <si>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</si>
  <si>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</si>
  <si>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</si>
  <si>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</si>
  <si>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</si>
  <si>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</si>
  <si>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</si>
  <si>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</si>
  <si>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</si>
  <si>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</si>
  <si>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</si>
  <si>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</si>
  <si>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</si>
  <si>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</si>
  <si>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</si>
  <si>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</si>
  <si>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</si>
  <si>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</si>
  <si>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</si>
  <si>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</si>
  <si>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</si>
  <si>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</si>
  <si>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</si>
  <si>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</si>
  <si>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</si>
  <si>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</si>
  <si>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</si>
  <si>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</si>
  <si>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</si>
  <si>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</si>
  <si>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</si>
  <si>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</si>
  <si>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>Мониторинг выполнения муниципального задания №</t>
  </si>
  <si>
    <t xml:space="preserve">на 2017 год 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</si>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</sst>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52" fillId="0" borderId="0" xfId="52" applyFont="1" applyAlignment="1">
      <alignment horizontal="center"/>
      <protection/>
    </xf>
    <xf numFmtId="0" fontId="52" fillId="0" borderId="0" xfId="52" applyFont="1" applyAlignment="1">
      <alignment/>
      <protection/>
    </xf>
    <xf numFmtId="0" fontId="53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4" fillId="0" borderId="0" xfId="52" applyFont="1" applyAlignment="1">
      <alignment horizontal="left"/>
      <protection/>
    </xf>
    <xf numFmtId="0" fontId="55" fillId="0" borderId="0" xfId="52" applyFont="1" applyAlignment="1">
      <alignment horizontal="center"/>
      <protection/>
    </xf>
    <xf numFmtId="0" fontId="55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0" xfId="52" applyFont="1" applyAlignment="1">
      <alignment horizontal="right"/>
      <protection/>
    </xf>
    <xf numFmtId="14" fontId="9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9" fillId="0" borderId="10" xfId="0" applyFont="1" applyBorder="1" applyAlignment="1">
      <alignment horizontal="left"/>
    </xf>
    <xf numFmtId="0" fontId="56" fillId="0" borderId="0" xfId="52" applyFont="1" applyAlignment="1">
      <alignment horizontal="left"/>
      <protection/>
    </xf>
    <xf numFmtId="0" fontId="57" fillId="0" borderId="0" xfId="52" applyFont="1" applyAlignment="1">
      <alignment horizontal="left"/>
      <protection/>
    </xf>
    <xf numFmtId="0" fontId="57" fillId="0" borderId="0" xfId="52" applyFont="1">
      <alignment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vertical="top" wrapText="1"/>
      <protection/>
    </xf>
    <xf numFmtId="49" fontId="9" fillId="33" borderId="11" xfId="52" applyNumberFormat="1" applyFont="1" applyFill="1" applyBorder="1" applyAlignment="1">
      <alignment horizontal="left" vertical="top" wrapText="1"/>
      <protection/>
    </xf>
    <xf numFmtId="0" fontId="9" fillId="33" borderId="10" xfId="52" applyFont="1" applyFill="1" applyBorder="1">
      <alignment/>
      <protection/>
    </xf>
    <xf numFmtId="0" fontId="9" fillId="0" borderId="11" xfId="52" applyFont="1" applyBorder="1" applyAlignment="1">
      <alignment horizontal="center" wrapText="1"/>
      <protection/>
    </xf>
    <xf numFmtId="49" fontId="9" fillId="33" borderId="10" xfId="52" applyNumberFormat="1" applyFont="1" applyFill="1" applyBorder="1" applyAlignment="1">
      <alignment vertical="top" wrapText="1"/>
      <protection/>
    </xf>
    <xf numFmtId="49" fontId="9" fillId="33" borderId="12" xfId="52" applyNumberFormat="1" applyFont="1" applyFill="1" applyBorder="1" applyAlignment="1">
      <alignment vertical="top" wrapText="1"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left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Alignment="1">
      <alignment horizontal="left"/>
      <protection/>
    </xf>
    <xf numFmtId="0" fontId="59" fillId="0" borderId="0" xfId="52" applyFont="1">
      <alignment/>
      <protection/>
    </xf>
    <xf numFmtId="0" fontId="9" fillId="33" borderId="11" xfId="52" applyFont="1" applyFill="1" applyBorder="1" applyAlignment="1">
      <alignment horizontal="justify" vertical="top" wrapText="1"/>
      <protection/>
    </xf>
    <xf numFmtId="0" fontId="9" fillId="33" borderId="10" xfId="52" applyFont="1" applyFill="1" applyBorder="1" applyAlignment="1">
      <alignment vertical="top"/>
      <protection/>
    </xf>
    <xf numFmtId="0" fontId="9" fillId="33" borderId="11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164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14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4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3" xfId="52" applyFont="1" applyBorder="1" applyAlignment="1">
      <alignment horizontal="justify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87"/>
  <sheetViews>
    <sheetView view="pageBreakPreview" zoomScale="80" zoomScaleSheetLayoutView="80" zoomScalePageLayoutView="0" workbookViewId="0" topLeftCell="B28">
      <selection activeCell="K32" sqref="K32:K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116</v>
      </c>
      <c r="H2" s="3"/>
    </row>
    <row r="3" ht="15">
      <c r="D3" s="1" t="s">
        <v>117</v>
      </c>
    </row>
    <row r="4" spans="3:4" ht="15">
      <c r="C4" s="4" t="s">
        <v>0</v>
      </c>
      <c r="D4" s="5">
        <v>42826</v>
      </c>
    </row>
    <row r="6" spans="2:9" ht="42.75" customHeight="1">
      <c r="B6" s="99" t="s">
        <v>1</v>
      </c>
      <c r="C6" s="99"/>
      <c r="D6" s="99"/>
      <c r="E6" s="99" t="s">
        <v>113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>
        <f>J23</f>
        <v>24.615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>
        <f>J24</f>
        <v>24.615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45">
        <f>(ромашка!J25+росинка!J25+ветерок!J25+улыбка!J25+ласточка!J25+одуванчик!J25+аленушка!J25+гнездышко!J25+колобок!J25+ягодка!J25+ручеек!J25+'красная шапочка'!J25+кораблик!J25+казачок!J25+елочка!J25+вишенка!J25+колосок!J25+'алые паруса'!J25+ивушка!J25+радость!J25+светлячок!J25+'золотая рыбка'!J25+теремок!J25+сказка!J25)/24</f>
        <v>100</v>
      </c>
      <c r="K25" s="45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</f>
        <v>58</v>
      </c>
      <c r="K32" s="17">
        <f>ромашка!K32+росинка!K32+ветерок!K32+улыбка!K32+ласточка!K32+одуванчик!K32+аленушка!K32+гнездышко!K32+колобок!K32+ягодка!K32+ручеек!K32+'красная шапочка'!K32+кораблик!K32+казачок!K32+елочка!K32+вишенка!K32+колосок!K32+'алые паруса'!K33+ивушка!K32+радость!K32+светлячок!K32+'золотая рыбка'!K32+теремок!K32+сказка!K32</f>
        <v>62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</f>
        <v>50</v>
      </c>
      <c r="K33" s="17">
        <f>ромашка!K33+росинка!K33+ветерок!K33+улыбка!K33+ласточка!K33+одуванчик!K33+аленушка!K33+гнездышко!K33+колобок!K33+ягодка!K33+ручеек!K33+'красная шапочка'!K33+кораблик!K33+казачок!K33+елочка!K33+вишенка!K33+колосок!K33+'алые паруса'!K34+ивушка!K33+радость!K33+светлячок!K33+'золотая рыбка'!K33+теремок!K33+сказка!K33</f>
        <v>47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f>ромашка!J34+росинка!J34+ветерок!J34+улыбка!J34+ласточка!J34+одуванчик!J34+аленушка!J34+гнездышко!J34+колобок!J34+ягодка!J34+ручеек!J34+'красная шапочка'!J34+кораблик!J34+казачок!J34+елочка!J34+вишенка!J34+колосок!J34+'алые паруса'!J35+ивушка!J34+радость!J34+светлячок!J34+'золотая рыбка'!J34+теремок!J34+сказка!J34</f>
        <v>0</v>
      </c>
      <c r="K34" s="17">
        <f>ромашка!K34+росинка!K34+ветерок!K34+улыбка!K34+ласточка!K34+одуванчик!K34+аленушка!K34+гнездышко!K34+колобок!K34+ягодка!K34+ручеек!K34+'красная шапочка'!K34+кораблик!K34+казачок!K34+елочка!K34+вишенка!K34+колосок!K34+'алые паруса'!K35+ивушка!K34+радость!K34+светлячок!K34+'золотая рыбка'!K34+теремок!K34+сказка!K34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f>ромашка!J35+росинка!J35+ветерок!J35+улыбка!J35+ласточка!J35+одуванчик!J35+аленушка!J35+гнездышко!J35+колобок!J35+ягодка!J35+ручеек!J35+'красная шапочка'!J35+кораблик!J35+казачок!J35+елочка!J35+вишенка!J35+колосок!J35+'алые паруса'!J36+ивушка!J35+радость!J35+светлячок!J35+'золотая рыбка'!J35+теремок!J35+сказка!J35</f>
        <v>1352</v>
      </c>
      <c r="K35" s="17">
        <f>ромашка!K35+росинка!K35+ветерок!K35+улыбка!K35+ласточка!K35+одуванчик!K35+аленушка!K35+гнездышко!K35+колобок!K35+ягодка!K35+ручеек!K35+'красная шапочка'!K35+кораблик!K35+казачок!K35+елочка!K35+вишенка!K35+колосок!K35+'алые паруса'!K36+ивушка!K35+радость!K35+светлячок!K35+'золотая рыбка'!K35+теремок!K35+сказка!K35</f>
        <v>1381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46">
        <f>(ромашка!J45+росинка!J45+ветерок!J45+улыбка!J45+ласточка!J45+одуванчик!J45+аленушка!J45+гнездышко!J45+колобок!J45+ягодка!J45+ручеек!J45+'красная шапочка'!J45+кораблик!J45+казачок!J45+елочка!J45+вишенка!J45+колосок!J45+'алые паруса'!J46+ивушка!J45+радость!J45+светлячок!J45+'золотая рыбка'!J45+теремок!J45+сказка!J45)/24</f>
        <v>100</v>
      </c>
      <c r="K45" s="45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46">
        <f>(ромашка!J46+росинка!J46+ветерок!J46+улыбка!J46+ласточка!J46+одуванчик!J46+аленушка!J46+гнездышко!J46+колобок!J46+ягодка!J46+ручеек!J46+'красная шапочка'!J46+кораблик!J46+казачок!J46+елочка!J46+вишенка!J46+колосок!J46+'алые паруса'!J47+ивушка!J46+радость!J46+светлячок!J46+'золотая рыбка'!J46+теремок!J46+сказка!J46)/24</f>
        <v>100</v>
      </c>
      <c r="K46" s="45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58</v>
      </c>
      <c r="K54" s="17">
        <f t="shared" si="0"/>
        <v>62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50</v>
      </c>
      <c r="K55" s="17">
        <f t="shared" si="0"/>
        <v>47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1352</v>
      </c>
      <c r="K57" s="17">
        <f t="shared" si="0"/>
        <v>1381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/>
      <c r="D59" s="32"/>
      <c r="E59" s="32" t="s">
        <v>63</v>
      </c>
      <c r="F59" s="32"/>
      <c r="G59" s="32"/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6" sqref="J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гнездышко!D2</f>
        <v>Мониторинг выполнения муниципального задания №</v>
      </c>
      <c r="H2" s="3">
        <v>18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81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20</v>
      </c>
      <c r="K35" s="17">
        <v>22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20</v>
      </c>
      <c r="K57" s="17">
        <f t="shared" si="0"/>
        <v>22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Колобок"</v>
      </c>
      <c r="D59" s="32"/>
      <c r="E59" s="32" t="s">
        <v>63</v>
      </c>
      <c r="F59" s="32"/>
      <c r="G59" s="32" t="s">
        <v>103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K54" sqref="K54:N5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колобок!D2</f>
        <v>Мониторинг выполнения муниципального задания №</v>
      </c>
      <c r="H2" s="3">
        <v>17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80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8.3</v>
      </c>
      <c r="K23" s="17">
        <f>J23</f>
        <v>8.3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16.4</v>
      </c>
      <c r="K24" s="17">
        <f>J24</f>
        <v>16.4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21</v>
      </c>
      <c r="K32" s="17">
        <v>24</v>
      </c>
      <c r="L32" s="17">
        <v>10</v>
      </c>
      <c r="M32" s="17">
        <v>0</v>
      </c>
      <c r="N32" s="17">
        <v>4.3</v>
      </c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62</v>
      </c>
      <c r="K35" s="17">
        <v>60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21</v>
      </c>
      <c r="K54" s="17">
        <f>K32</f>
        <v>24</v>
      </c>
      <c r="L54" s="17">
        <f>L32</f>
        <v>10</v>
      </c>
      <c r="M54" s="17">
        <f>M32</f>
        <v>0</v>
      </c>
      <c r="N54" s="17">
        <f>N32</f>
        <v>4.3</v>
      </c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62</v>
      </c>
      <c r="K57" s="17">
        <f t="shared" si="0"/>
        <v>60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Ягодка"</v>
      </c>
      <c r="D59" s="32"/>
      <c r="E59" s="32" t="s">
        <v>63</v>
      </c>
      <c r="F59" s="32"/>
      <c r="G59" s="32" t="s">
        <v>102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41">
      <selection activeCell="K38" sqref="K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ягодка!D2</f>
        <v>Мониторинг выполнения муниципального задания №</v>
      </c>
      <c r="H2" s="3">
        <v>16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79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24</v>
      </c>
      <c r="K35" s="17">
        <v>26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24</v>
      </c>
      <c r="K57" s="17">
        <f t="shared" si="0"/>
        <v>26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Ручеёк"</v>
      </c>
      <c r="D59" s="32"/>
      <c r="E59" s="32" t="s">
        <v>63</v>
      </c>
      <c r="F59" s="32"/>
      <c r="G59" s="32" t="s">
        <v>101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8">
      <selection activeCell="K57" sqref="K5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ручеек!D2</f>
        <v>Мониторинг выполнения муниципального задания №</v>
      </c>
      <c r="H2" s="3">
        <v>15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78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34</v>
      </c>
      <c r="K35" s="17">
        <v>35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34</v>
      </c>
      <c r="K57" s="17">
        <f t="shared" si="0"/>
        <v>35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Красная шапочка"</v>
      </c>
      <c r="D59" s="32"/>
      <c r="E59" s="32" t="s">
        <v>63</v>
      </c>
      <c r="F59" s="32"/>
      <c r="G59" s="32" t="s">
        <v>100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19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'красная шапочка'!D2</f>
        <v>Мониторинг выполнения муниципального задания №</v>
      </c>
      <c r="H2" s="3">
        <v>14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10</v>
      </c>
      <c r="K35" s="17">
        <v>10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10</v>
      </c>
      <c r="K57" s="17">
        <f t="shared" si="0"/>
        <v>10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Кораблик"</v>
      </c>
      <c r="D59" s="32"/>
      <c r="E59" s="32" t="s">
        <v>63</v>
      </c>
      <c r="F59" s="32"/>
      <c r="G59" s="32" t="s">
        <v>99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3">
      <selection activeCell="M33" sqref="M3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кораблик!D2</f>
        <v>Мониторинг выполнения муниципального задания №</v>
      </c>
      <c r="H2" s="3">
        <v>13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76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21.4</v>
      </c>
      <c r="K24" s="17">
        <f>J24</f>
        <v>21.4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15</v>
      </c>
      <c r="K32" s="17">
        <v>18</v>
      </c>
      <c r="L32" s="17">
        <v>10</v>
      </c>
      <c r="M32" s="17">
        <v>10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99</v>
      </c>
      <c r="K35" s="17">
        <v>99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15</v>
      </c>
      <c r="K54" s="17">
        <f t="shared" si="0"/>
        <v>18</v>
      </c>
      <c r="L54" s="17">
        <f t="shared" si="0"/>
        <v>10</v>
      </c>
      <c r="M54" s="17">
        <f t="shared" si="0"/>
        <v>10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99</v>
      </c>
      <c r="K57" s="17">
        <f t="shared" si="0"/>
        <v>99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Казачок"</v>
      </c>
      <c r="D59" s="32"/>
      <c r="E59" s="32" t="s">
        <v>63</v>
      </c>
      <c r="F59" s="32"/>
      <c r="G59" s="32" t="s">
        <v>98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D52">
      <selection activeCell="K36" sqref="K36"/>
    </sheetView>
  </sheetViews>
  <sheetFormatPr defaultColWidth="9.140625" defaultRowHeight="12.75"/>
  <cols>
    <col min="1" max="1" width="3.7109375" style="47" customWidth="1"/>
    <col min="2" max="2" width="45.7109375" style="47" customWidth="1"/>
    <col min="3" max="3" width="61.421875" style="47" customWidth="1"/>
    <col min="4" max="4" width="28.57421875" style="47" customWidth="1"/>
    <col min="5" max="5" width="12.421875" style="47" customWidth="1"/>
    <col min="6" max="6" width="7.57421875" style="47" customWidth="1"/>
    <col min="7" max="7" width="51.8515625" style="47" customWidth="1"/>
    <col min="8" max="8" width="15.28125" style="47" customWidth="1"/>
    <col min="9" max="9" width="7.7109375" style="47" customWidth="1"/>
    <col min="10" max="10" width="13.00390625" style="47" customWidth="1"/>
    <col min="11" max="12" width="12.140625" style="47" customWidth="1"/>
    <col min="13" max="13" width="12.7109375" style="47" customWidth="1"/>
    <col min="14" max="14" width="12.140625" style="47" customWidth="1"/>
    <col min="15" max="15" width="7.57421875" style="47" customWidth="1"/>
    <col min="16" max="16384" width="8.8515625" style="47" customWidth="1"/>
  </cols>
  <sheetData>
    <row r="2" spans="4:8" ht="18">
      <c r="D2" s="48" t="str">
        <f>казачок!D2</f>
        <v>Мониторинг выполнения муниципального задания №</v>
      </c>
      <c r="H2" s="49">
        <v>12</v>
      </c>
    </row>
    <row r="3" ht="18">
      <c r="D3" s="47" t="str">
        <f>ромашка!D3</f>
        <v>на 2017 год </v>
      </c>
    </row>
    <row r="4" spans="3:4" ht="18">
      <c r="C4" s="50" t="s">
        <v>0</v>
      </c>
      <c r="D4" s="51">
        <f>ромашка!D4</f>
        <v>42826</v>
      </c>
    </row>
    <row r="6" spans="2:9" ht="42.75" customHeight="1">
      <c r="B6" s="103" t="s">
        <v>1</v>
      </c>
      <c r="C6" s="103"/>
      <c r="D6" s="103"/>
      <c r="E6" s="103" t="s">
        <v>75</v>
      </c>
      <c r="F6" s="103"/>
      <c r="G6" s="103"/>
      <c r="H6" s="103"/>
      <c r="I6" s="103"/>
    </row>
    <row r="7" spans="2:9" ht="38.25" customHeight="1">
      <c r="B7" s="104" t="s">
        <v>3</v>
      </c>
      <c r="C7" s="104"/>
      <c r="D7" s="104"/>
      <c r="E7" s="104"/>
      <c r="F7" s="104"/>
      <c r="G7" s="105" t="s">
        <v>4</v>
      </c>
      <c r="H7" s="105"/>
      <c r="I7" s="105"/>
    </row>
    <row r="8" spans="2:10" ht="24" customHeight="1">
      <c r="B8" s="103" t="s">
        <v>5</v>
      </c>
      <c r="C8" s="103"/>
      <c r="D8" s="103"/>
      <c r="E8" s="103"/>
      <c r="F8" s="106" t="s">
        <v>6</v>
      </c>
      <c r="G8" s="106"/>
      <c r="H8" s="106"/>
      <c r="I8" s="106"/>
      <c r="J8" s="106"/>
    </row>
    <row r="9" spans="2:4" ht="18">
      <c r="B9" s="47" t="s">
        <v>7</v>
      </c>
      <c r="D9" s="47" t="str">
        <f>ромашка!D9</f>
        <v>годовая</v>
      </c>
    </row>
    <row r="10" ht="18">
      <c r="C10" s="47" t="s">
        <v>115</v>
      </c>
    </row>
    <row r="12" spans="2:3" ht="18">
      <c r="B12" s="52"/>
      <c r="C12" s="48" t="s">
        <v>9</v>
      </c>
    </row>
    <row r="13" spans="2:4" ht="18">
      <c r="B13" s="52"/>
      <c r="C13" s="50" t="s">
        <v>10</v>
      </c>
      <c r="D13" s="53">
        <v>1</v>
      </c>
    </row>
    <row r="14" spans="2:14" ht="18">
      <c r="B14" s="54" t="s">
        <v>11</v>
      </c>
      <c r="L14" s="48" t="s">
        <v>12</v>
      </c>
      <c r="M14" s="55"/>
      <c r="N14" s="56" t="s">
        <v>13</v>
      </c>
    </row>
    <row r="15" spans="2:14" ht="18">
      <c r="B15" s="57" t="s">
        <v>14</v>
      </c>
      <c r="L15" s="48" t="s">
        <v>15</v>
      </c>
      <c r="M15" s="55"/>
      <c r="N15" s="52"/>
    </row>
    <row r="16" spans="2:6" ht="18">
      <c r="B16" s="48" t="s">
        <v>16</v>
      </c>
      <c r="F16" s="58" t="s">
        <v>17</v>
      </c>
    </row>
    <row r="17" spans="2:14" ht="18">
      <c r="B17" s="107" t="s">
        <v>18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ht="18">
      <c r="B18" s="59" t="s">
        <v>19</v>
      </c>
    </row>
    <row r="19" spans="2:14" ht="70.5" customHeight="1">
      <c r="B19" s="108" t="s">
        <v>20</v>
      </c>
      <c r="C19" s="111" t="s">
        <v>21</v>
      </c>
      <c r="D19" s="112"/>
      <c r="E19" s="111" t="s">
        <v>22</v>
      </c>
      <c r="F19" s="113"/>
      <c r="G19" s="111" t="s">
        <v>23</v>
      </c>
      <c r="H19" s="112"/>
      <c r="I19" s="112"/>
      <c r="J19" s="112"/>
      <c r="K19" s="112"/>
      <c r="L19" s="112"/>
      <c r="M19" s="112"/>
      <c r="N19" s="113"/>
    </row>
    <row r="20" spans="2:14" ht="63.75" customHeight="1">
      <c r="B20" s="109"/>
      <c r="C20" s="96" t="s">
        <v>24</v>
      </c>
      <c r="D20" s="96" t="s">
        <v>24</v>
      </c>
      <c r="E20" s="96" t="s">
        <v>24</v>
      </c>
      <c r="F20" s="96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110"/>
      <c r="C21" s="97"/>
      <c r="D21" s="97"/>
      <c r="E21" s="97"/>
      <c r="F21" s="97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66.75" customHeight="1">
      <c r="B22" s="63" t="s">
        <v>34</v>
      </c>
      <c r="C22" s="61" t="s">
        <v>35</v>
      </c>
      <c r="D22" s="61" t="s">
        <v>36</v>
      </c>
      <c r="E22" s="61" t="s">
        <v>37</v>
      </c>
      <c r="F22" s="61"/>
      <c r="G22" s="61" t="s">
        <v>38</v>
      </c>
      <c r="H22" s="64" t="s">
        <v>39</v>
      </c>
      <c r="I22" s="62"/>
      <c r="J22" s="65">
        <v>100</v>
      </c>
      <c r="K22" s="65">
        <f>J22</f>
        <v>100</v>
      </c>
      <c r="L22" s="65">
        <v>10</v>
      </c>
      <c r="M22" s="65">
        <v>0</v>
      </c>
      <c r="N22" s="60"/>
    </row>
    <row r="23" spans="2:14" ht="57.75" customHeight="1">
      <c r="B23" s="66" t="s">
        <v>40</v>
      </c>
      <c r="C23" s="61" t="s">
        <v>41</v>
      </c>
      <c r="D23" s="61" t="s">
        <v>42</v>
      </c>
      <c r="E23" s="61" t="s">
        <v>37</v>
      </c>
      <c r="F23" s="61"/>
      <c r="G23" s="61" t="s">
        <v>43</v>
      </c>
      <c r="H23" s="64" t="s">
        <v>39</v>
      </c>
      <c r="I23" s="62"/>
      <c r="J23" s="65">
        <v>25</v>
      </c>
      <c r="K23" s="65">
        <f>J23</f>
        <v>25</v>
      </c>
      <c r="L23" s="65">
        <v>10</v>
      </c>
      <c r="M23" s="65">
        <v>0</v>
      </c>
      <c r="N23" s="60"/>
    </row>
    <row r="24" spans="2:14" ht="64.5" customHeight="1">
      <c r="B24" s="66" t="s">
        <v>44</v>
      </c>
      <c r="C24" s="61" t="s">
        <v>35</v>
      </c>
      <c r="D24" s="61" t="s">
        <v>45</v>
      </c>
      <c r="E24" s="61" t="s">
        <v>37</v>
      </c>
      <c r="F24" s="61"/>
      <c r="G24" s="61" t="s">
        <v>46</v>
      </c>
      <c r="H24" s="64" t="s">
        <v>39</v>
      </c>
      <c r="I24" s="62"/>
      <c r="J24" s="65">
        <v>50</v>
      </c>
      <c r="K24" s="65">
        <f>J24</f>
        <v>50</v>
      </c>
      <c r="L24" s="65">
        <v>10</v>
      </c>
      <c r="M24" s="65">
        <v>0</v>
      </c>
      <c r="N24" s="60"/>
    </row>
    <row r="25" spans="2:14" ht="57.75" customHeight="1">
      <c r="B25" s="67" t="s">
        <v>47</v>
      </c>
      <c r="C25" s="61" t="s">
        <v>35</v>
      </c>
      <c r="D25" s="61" t="s">
        <v>42</v>
      </c>
      <c r="E25" s="61" t="s">
        <v>37</v>
      </c>
      <c r="F25" s="61"/>
      <c r="G25" s="61" t="s">
        <v>48</v>
      </c>
      <c r="H25" s="64" t="s">
        <v>39</v>
      </c>
      <c r="I25" s="62"/>
      <c r="J25" s="65">
        <v>100</v>
      </c>
      <c r="K25" s="65">
        <f>J25</f>
        <v>100</v>
      </c>
      <c r="L25" s="65">
        <v>10</v>
      </c>
      <c r="M25" s="65">
        <v>0</v>
      </c>
      <c r="N25" s="60"/>
    </row>
    <row r="26" spans="2:14" ht="84" customHeight="1">
      <c r="B26" s="49"/>
      <c r="C26" s="49"/>
      <c r="D26" s="49"/>
      <c r="E26" s="49"/>
      <c r="F26" s="49"/>
      <c r="G26" s="62" t="s">
        <v>49</v>
      </c>
      <c r="H26" s="68" t="s">
        <v>50</v>
      </c>
      <c r="I26" s="49"/>
      <c r="J26" s="69">
        <v>0</v>
      </c>
      <c r="K26" s="65">
        <f>J26</f>
        <v>0</v>
      </c>
      <c r="L26" s="65">
        <v>0</v>
      </c>
      <c r="M26" s="65">
        <f>J26-K26-L26</f>
        <v>0</v>
      </c>
      <c r="N26" s="49"/>
    </row>
    <row r="27" spans="2:14" ht="18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3" ht="18">
      <c r="B28" s="59" t="s">
        <v>51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5" ht="80.25" customHeight="1">
      <c r="B29" s="108" t="s">
        <v>20</v>
      </c>
      <c r="C29" s="111" t="s">
        <v>21</v>
      </c>
      <c r="D29" s="112"/>
      <c r="E29" s="111" t="s">
        <v>22</v>
      </c>
      <c r="F29" s="113"/>
      <c r="G29" s="111" t="s">
        <v>52</v>
      </c>
      <c r="H29" s="112"/>
      <c r="I29" s="113"/>
      <c r="J29" s="114" t="s">
        <v>52</v>
      </c>
      <c r="K29" s="114"/>
      <c r="L29" s="114"/>
      <c r="M29" s="114"/>
      <c r="N29" s="114"/>
      <c r="O29" s="108" t="s">
        <v>53</v>
      </c>
    </row>
    <row r="30" spans="2:15" ht="15" customHeight="1">
      <c r="B30" s="109"/>
      <c r="C30" s="96" t="s">
        <v>24</v>
      </c>
      <c r="D30" s="96" t="s">
        <v>24</v>
      </c>
      <c r="E30" s="96" t="s">
        <v>24</v>
      </c>
      <c r="F30" s="96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109"/>
    </row>
    <row r="31" spans="2:15" ht="111" customHeight="1">
      <c r="B31" s="110"/>
      <c r="C31" s="97"/>
      <c r="D31" s="97"/>
      <c r="E31" s="97"/>
      <c r="F31" s="97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110"/>
    </row>
    <row r="32" spans="2:15" ht="64.5" customHeight="1">
      <c r="B32" s="63" t="s">
        <v>34</v>
      </c>
      <c r="C32" s="61" t="s">
        <v>35</v>
      </c>
      <c r="D32" s="61" t="s">
        <v>36</v>
      </c>
      <c r="E32" s="61" t="s">
        <v>37</v>
      </c>
      <c r="F32" s="61"/>
      <c r="G32" s="72" t="s">
        <v>54</v>
      </c>
      <c r="H32" s="73" t="s">
        <v>55</v>
      </c>
      <c r="I32" s="62"/>
      <c r="J32" s="65">
        <v>0</v>
      </c>
      <c r="K32" s="65">
        <f>J32</f>
        <v>0</v>
      </c>
      <c r="L32" s="65">
        <v>10</v>
      </c>
      <c r="M32" s="65">
        <v>0</v>
      </c>
      <c r="N32" s="60"/>
      <c r="O32" s="60"/>
    </row>
    <row r="33" spans="2:15" ht="42" customHeight="1">
      <c r="B33" s="66" t="s">
        <v>40</v>
      </c>
      <c r="C33" s="61" t="s">
        <v>41</v>
      </c>
      <c r="D33" s="61" t="s">
        <v>42</v>
      </c>
      <c r="E33" s="61" t="s">
        <v>37</v>
      </c>
      <c r="F33" s="61"/>
      <c r="G33" s="72" t="s">
        <v>54</v>
      </c>
      <c r="H33" s="73" t="s">
        <v>55</v>
      </c>
      <c r="I33" s="62"/>
      <c r="J33" s="65">
        <v>0</v>
      </c>
      <c r="K33" s="65">
        <v>0</v>
      </c>
      <c r="L33" s="65">
        <v>10</v>
      </c>
      <c r="M33" s="65">
        <v>0</v>
      </c>
      <c r="N33" s="60"/>
      <c r="O33" s="60"/>
    </row>
    <row r="34" spans="2:15" ht="60" customHeight="1">
      <c r="B34" s="66" t="s">
        <v>44</v>
      </c>
      <c r="C34" s="61" t="s">
        <v>35</v>
      </c>
      <c r="D34" s="61" t="s">
        <v>45</v>
      </c>
      <c r="E34" s="61" t="s">
        <v>37</v>
      </c>
      <c r="F34" s="61"/>
      <c r="G34" s="72" t="s">
        <v>54</v>
      </c>
      <c r="H34" s="73" t="s">
        <v>55</v>
      </c>
      <c r="I34" s="62"/>
      <c r="J34" s="65">
        <v>0</v>
      </c>
      <c r="K34" s="65">
        <f>J34</f>
        <v>0</v>
      </c>
      <c r="L34" s="65">
        <v>10</v>
      </c>
      <c r="M34" s="65">
        <v>0</v>
      </c>
      <c r="N34" s="60"/>
      <c r="O34" s="60"/>
    </row>
    <row r="35" spans="2:15" ht="65.25" customHeight="1">
      <c r="B35" s="66" t="s">
        <v>47</v>
      </c>
      <c r="C35" s="61" t="s">
        <v>35</v>
      </c>
      <c r="D35" s="61" t="s">
        <v>42</v>
      </c>
      <c r="E35" s="61" t="s">
        <v>37</v>
      </c>
      <c r="F35" s="61"/>
      <c r="G35" s="72" t="s">
        <v>54</v>
      </c>
      <c r="H35" s="73" t="s">
        <v>55</v>
      </c>
      <c r="I35" s="62"/>
      <c r="J35" s="65">
        <v>42</v>
      </c>
      <c r="K35" s="65">
        <v>44</v>
      </c>
      <c r="L35" s="65">
        <v>10</v>
      </c>
      <c r="M35" s="65">
        <v>0</v>
      </c>
      <c r="N35" s="60"/>
      <c r="O35" s="60"/>
    </row>
    <row r="37" spans="2:4" ht="18">
      <c r="B37" s="52"/>
      <c r="C37" s="50" t="s">
        <v>10</v>
      </c>
      <c r="D37" s="74">
        <v>2</v>
      </c>
    </row>
    <row r="38" spans="2:13" ht="18">
      <c r="B38" s="54" t="s">
        <v>11</v>
      </c>
      <c r="D38" s="75" t="s">
        <v>56</v>
      </c>
      <c r="K38" s="48" t="s">
        <v>12</v>
      </c>
      <c r="M38" s="73" t="s">
        <v>57</v>
      </c>
    </row>
    <row r="39" spans="2:13" ht="18">
      <c r="B39" s="48" t="s">
        <v>16</v>
      </c>
      <c r="F39" s="76" t="s">
        <v>17</v>
      </c>
      <c r="K39" s="48" t="s">
        <v>15</v>
      </c>
      <c r="M39" s="52"/>
    </row>
    <row r="40" spans="2:14" ht="18">
      <c r="B40" s="107" t="s">
        <v>18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ht="18">
      <c r="B41" s="77" t="s">
        <v>19</v>
      </c>
    </row>
    <row r="42" spans="2:14" ht="81" customHeight="1">
      <c r="B42" s="108" t="s">
        <v>20</v>
      </c>
      <c r="C42" s="111" t="s">
        <v>21</v>
      </c>
      <c r="D42" s="112"/>
      <c r="E42" s="111" t="s">
        <v>22</v>
      </c>
      <c r="F42" s="113"/>
      <c r="G42" s="111" t="s">
        <v>23</v>
      </c>
      <c r="H42" s="112"/>
      <c r="I42" s="112"/>
      <c r="J42" s="112"/>
      <c r="K42" s="112"/>
      <c r="L42" s="112"/>
      <c r="M42" s="112"/>
      <c r="N42" s="113"/>
    </row>
    <row r="43" spans="2:14" ht="15" customHeight="1">
      <c r="B43" s="109"/>
      <c r="C43" s="115" t="s">
        <v>24</v>
      </c>
      <c r="D43" s="115" t="s">
        <v>24</v>
      </c>
      <c r="E43" s="96" t="s">
        <v>24</v>
      </c>
      <c r="F43" s="96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69.75" customHeight="1">
      <c r="B44" s="110"/>
      <c r="C44" s="116"/>
      <c r="D44" s="116"/>
      <c r="E44" s="97"/>
      <c r="F44" s="97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63.75" customHeight="1">
      <c r="B45" s="63" t="s">
        <v>34</v>
      </c>
      <c r="C45" s="61" t="s">
        <v>35</v>
      </c>
      <c r="D45" s="61" t="s">
        <v>36</v>
      </c>
      <c r="E45" s="61" t="s">
        <v>37</v>
      </c>
      <c r="F45" s="61"/>
      <c r="G45" s="78" t="s">
        <v>58</v>
      </c>
      <c r="H45" s="79" t="s">
        <v>39</v>
      </c>
      <c r="I45" s="62"/>
      <c r="J45" s="69">
        <f>J22</f>
        <v>100</v>
      </c>
      <c r="K45" s="69">
        <f>K22</f>
        <v>100</v>
      </c>
      <c r="L45" s="65">
        <v>10</v>
      </c>
      <c r="M45" s="65">
        <v>0</v>
      </c>
      <c r="N45" s="60"/>
    </row>
    <row r="46" spans="2:14" ht="45" customHeight="1">
      <c r="B46" s="66" t="s">
        <v>40</v>
      </c>
      <c r="C46" s="61" t="s">
        <v>41</v>
      </c>
      <c r="D46" s="61" t="s">
        <v>42</v>
      </c>
      <c r="E46" s="61" t="s">
        <v>37</v>
      </c>
      <c r="F46" s="61"/>
      <c r="G46" s="80" t="s">
        <v>59</v>
      </c>
      <c r="H46" s="79" t="s">
        <v>39</v>
      </c>
      <c r="I46" s="62"/>
      <c r="J46" s="69">
        <f>J25</f>
        <v>100</v>
      </c>
      <c r="K46" s="69">
        <f>K25</f>
        <v>100</v>
      </c>
      <c r="L46" s="65">
        <v>10</v>
      </c>
      <c r="M46" s="65">
        <v>0</v>
      </c>
      <c r="N46" s="60"/>
    </row>
    <row r="47" spans="2:14" ht="86.25" customHeight="1">
      <c r="B47" s="66" t="s">
        <v>44</v>
      </c>
      <c r="C47" s="61" t="s">
        <v>35</v>
      </c>
      <c r="D47" s="61" t="s">
        <v>45</v>
      </c>
      <c r="E47" s="61" t="s">
        <v>37</v>
      </c>
      <c r="F47" s="61"/>
      <c r="G47" s="78" t="s">
        <v>60</v>
      </c>
      <c r="H47" s="81" t="s">
        <v>50</v>
      </c>
      <c r="I47" s="62"/>
      <c r="J47" s="69">
        <v>0</v>
      </c>
      <c r="K47" s="65">
        <f>J47</f>
        <v>0</v>
      </c>
      <c r="L47" s="65">
        <v>0</v>
      </c>
      <c r="M47" s="65">
        <v>0</v>
      </c>
      <c r="N47" s="60"/>
    </row>
    <row r="48" spans="2:14" ht="62.25" customHeight="1">
      <c r="B48" s="66" t="s">
        <v>47</v>
      </c>
      <c r="C48" s="61" t="s">
        <v>35</v>
      </c>
      <c r="D48" s="61" t="s">
        <v>42</v>
      </c>
      <c r="E48" s="61" t="s">
        <v>37</v>
      </c>
      <c r="F48" s="61"/>
      <c r="G48" s="80" t="s">
        <v>61</v>
      </c>
      <c r="H48" s="81" t="s">
        <v>50</v>
      </c>
      <c r="I48" s="62"/>
      <c r="J48" s="69">
        <v>0</v>
      </c>
      <c r="K48" s="65">
        <f>J48</f>
        <v>0</v>
      </c>
      <c r="L48" s="65">
        <v>10</v>
      </c>
      <c r="M48" s="65">
        <v>0</v>
      </c>
      <c r="N48" s="60"/>
    </row>
    <row r="50" spans="2:13" ht="18">
      <c r="B50" s="77" t="s">
        <v>51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5" ht="18">
      <c r="B51" s="108" t="s">
        <v>20</v>
      </c>
      <c r="C51" s="111" t="s">
        <v>21</v>
      </c>
      <c r="D51" s="112"/>
      <c r="E51" s="111" t="s">
        <v>22</v>
      </c>
      <c r="F51" s="113"/>
      <c r="G51" s="111" t="s">
        <v>52</v>
      </c>
      <c r="H51" s="112"/>
      <c r="I51" s="113"/>
      <c r="J51" s="114" t="s">
        <v>52</v>
      </c>
      <c r="K51" s="114"/>
      <c r="L51" s="114"/>
      <c r="M51" s="114"/>
      <c r="N51" s="114"/>
      <c r="O51" s="108" t="s">
        <v>53</v>
      </c>
    </row>
    <row r="52" spans="2:15" ht="18">
      <c r="B52" s="109"/>
      <c r="C52" s="96" t="s">
        <v>24</v>
      </c>
      <c r="D52" s="96" t="s">
        <v>24</v>
      </c>
      <c r="E52" s="96" t="s">
        <v>24</v>
      </c>
      <c r="F52" s="96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109"/>
    </row>
    <row r="53" spans="2:15" ht="75" customHeight="1">
      <c r="B53" s="110"/>
      <c r="C53" s="97"/>
      <c r="D53" s="97"/>
      <c r="E53" s="97"/>
      <c r="F53" s="97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110"/>
    </row>
    <row r="54" spans="2:15" ht="63" customHeight="1">
      <c r="B54" s="63" t="s">
        <v>34</v>
      </c>
      <c r="C54" s="61" t="s">
        <v>35</v>
      </c>
      <c r="D54" s="61" t="s">
        <v>36</v>
      </c>
      <c r="E54" s="61" t="s">
        <v>37</v>
      </c>
      <c r="F54" s="61"/>
      <c r="G54" s="72" t="s">
        <v>54</v>
      </c>
      <c r="H54" s="73" t="s">
        <v>55</v>
      </c>
      <c r="I54" s="62"/>
      <c r="J54" s="65">
        <f aca="true" t="shared" si="0" ref="J54:K57">J32</f>
        <v>0</v>
      </c>
      <c r="K54" s="65">
        <f t="shared" si="0"/>
        <v>0</v>
      </c>
      <c r="L54" s="65">
        <v>10</v>
      </c>
      <c r="M54" s="65">
        <v>0</v>
      </c>
      <c r="N54" s="60"/>
      <c r="O54" s="82">
        <v>58.5</v>
      </c>
    </row>
    <row r="55" spans="2:15" ht="48" customHeight="1">
      <c r="B55" s="66" t="s">
        <v>40</v>
      </c>
      <c r="C55" s="61" t="s">
        <v>41</v>
      </c>
      <c r="D55" s="61" t="s">
        <v>42</v>
      </c>
      <c r="E55" s="61" t="s">
        <v>37</v>
      </c>
      <c r="F55" s="61"/>
      <c r="G55" s="72" t="s">
        <v>54</v>
      </c>
      <c r="H55" s="73" t="s">
        <v>55</v>
      </c>
      <c r="I55" s="62"/>
      <c r="J55" s="65">
        <f t="shared" si="0"/>
        <v>0</v>
      </c>
      <c r="K55" s="65">
        <f t="shared" si="0"/>
        <v>0</v>
      </c>
      <c r="L55" s="65">
        <v>10</v>
      </c>
      <c r="M55" s="65">
        <v>0</v>
      </c>
      <c r="N55" s="60"/>
      <c r="O55" s="82">
        <v>0</v>
      </c>
    </row>
    <row r="56" spans="2:15" ht="63" customHeight="1">
      <c r="B56" s="66" t="s">
        <v>44</v>
      </c>
      <c r="C56" s="61" t="s">
        <v>35</v>
      </c>
      <c r="D56" s="61" t="s">
        <v>45</v>
      </c>
      <c r="E56" s="61" t="s">
        <v>37</v>
      </c>
      <c r="F56" s="61"/>
      <c r="G56" s="72" t="s">
        <v>54</v>
      </c>
      <c r="H56" s="73" t="s">
        <v>55</v>
      </c>
      <c r="I56" s="62"/>
      <c r="J56" s="65">
        <f t="shared" si="0"/>
        <v>0</v>
      </c>
      <c r="K56" s="65">
        <f t="shared" si="0"/>
        <v>0</v>
      </c>
      <c r="L56" s="65">
        <v>10</v>
      </c>
      <c r="M56" s="65">
        <v>0</v>
      </c>
      <c r="N56" s="60"/>
      <c r="O56" s="82">
        <v>58.5</v>
      </c>
    </row>
    <row r="57" spans="2:15" ht="66" customHeight="1">
      <c r="B57" s="66" t="s">
        <v>47</v>
      </c>
      <c r="C57" s="61" t="s">
        <v>35</v>
      </c>
      <c r="D57" s="61" t="s">
        <v>42</v>
      </c>
      <c r="E57" s="61" t="s">
        <v>37</v>
      </c>
      <c r="F57" s="61"/>
      <c r="G57" s="72" t="s">
        <v>54</v>
      </c>
      <c r="H57" s="73" t="s">
        <v>55</v>
      </c>
      <c r="I57" s="62"/>
      <c r="J57" s="65">
        <f t="shared" si="0"/>
        <v>42</v>
      </c>
      <c r="K57" s="65">
        <f t="shared" si="0"/>
        <v>44</v>
      </c>
      <c r="L57" s="65">
        <v>10</v>
      </c>
      <c r="M57" s="65">
        <v>0</v>
      </c>
      <c r="N57" s="60"/>
      <c r="O57" s="82">
        <v>58.5</v>
      </c>
    </row>
    <row r="59" spans="2:13" ht="18">
      <c r="B59" s="83" t="s">
        <v>62</v>
      </c>
      <c r="C59" s="83" t="str">
        <f>E6</f>
        <v>МБДОУ д/с " Ёлочка"</v>
      </c>
      <c r="D59" s="83"/>
      <c r="E59" s="83" t="s">
        <v>63</v>
      </c>
      <c r="F59" s="83"/>
      <c r="G59" s="83" t="s">
        <v>97</v>
      </c>
      <c r="H59" s="83"/>
      <c r="I59" s="83"/>
      <c r="J59" s="83"/>
      <c r="K59" s="83"/>
      <c r="L59" s="83"/>
      <c r="M59" s="83"/>
    </row>
    <row r="60" spans="2:13" ht="18">
      <c r="B60" s="84">
        <f>D4</f>
        <v>42826</v>
      </c>
      <c r="C60" s="83"/>
      <c r="D60" s="83"/>
      <c r="E60" s="83" t="s">
        <v>65</v>
      </c>
      <c r="F60" s="83"/>
      <c r="G60" s="83" t="s">
        <v>66</v>
      </c>
      <c r="H60" s="83"/>
      <c r="I60" s="83"/>
      <c r="J60" s="83"/>
      <c r="K60" s="83"/>
      <c r="L60" s="83"/>
      <c r="M60" s="83"/>
    </row>
    <row r="61" spans="2:13" ht="18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2:13" ht="18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2:13" ht="18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2:11" ht="18"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2:13" ht="18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52"/>
      <c r="M65" s="52"/>
    </row>
    <row r="66" spans="2:11" ht="18"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2:13" ht="18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5"/>
      <c r="M67" s="85"/>
    </row>
    <row r="68" spans="2:13" ht="83.2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6"/>
      <c r="M68" s="86"/>
    </row>
    <row r="69" spans="2:13" ht="61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6"/>
      <c r="M69" s="86"/>
    </row>
    <row r="70" spans="2:13" ht="18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70"/>
      <c r="M70" s="70"/>
    </row>
    <row r="71" spans="2:13" ht="18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70"/>
      <c r="M71" s="70"/>
    </row>
    <row r="72" spans="2:13" ht="18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70"/>
      <c r="M72" s="70"/>
    </row>
    <row r="73" spans="2:13" ht="18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70"/>
      <c r="M73" s="70"/>
    </row>
    <row r="74" spans="2:13" ht="18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70"/>
      <c r="M74" s="70"/>
    </row>
    <row r="75" spans="2:13" ht="18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70"/>
      <c r="M75" s="70"/>
    </row>
    <row r="76" spans="2:11" ht="18"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2:11" ht="18"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2:11" ht="18"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2:11" ht="18"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2:11" ht="18"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2:11" ht="18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3" ht="18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5"/>
      <c r="M82" s="85"/>
    </row>
    <row r="83" spans="2:13" ht="29.2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5"/>
      <c r="M83" s="85"/>
    </row>
    <row r="84" spans="2:13" ht="18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5"/>
      <c r="M84" s="85"/>
    </row>
    <row r="85" spans="2:13" ht="18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70"/>
      <c r="M85" s="70"/>
    </row>
    <row r="86" spans="2:13" ht="18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70"/>
      <c r="M86" s="70"/>
    </row>
    <row r="87" spans="2:11" ht="18">
      <c r="B87" s="83"/>
      <c r="C87" s="83"/>
      <c r="D87" s="83"/>
      <c r="E87" s="83"/>
      <c r="F87" s="83"/>
      <c r="G87" s="83"/>
      <c r="H87" s="83"/>
      <c r="I87" s="83"/>
      <c r="J87" s="83"/>
      <c r="K87" s="83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4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9">
      <selection activeCell="I37" sqref="I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елочка!D2</f>
        <v>Мониторинг выполнения муниципального задания №</v>
      </c>
      <c r="H2" s="3">
        <v>11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74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f>J23</f>
        <v>33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67</v>
      </c>
      <c r="K24" s="17">
        <f>J24</f>
        <v>67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22</v>
      </c>
      <c r="K35" s="17">
        <v>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22</v>
      </c>
      <c r="K57" s="17">
        <f t="shared" si="0"/>
        <v>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Вишенка"</v>
      </c>
      <c r="D59" s="32"/>
      <c r="E59" s="32" t="s">
        <v>63</v>
      </c>
      <c r="F59" s="32"/>
      <c r="G59" s="32" t="s">
        <v>96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6">
      <selection activeCell="J38" sqref="J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вишенка!D2</f>
        <v>Мониторинг выполнения муниципального задания №</v>
      </c>
      <c r="H2" s="3">
        <v>10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73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1.5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38.46</v>
      </c>
      <c r="K23" s="17">
        <f>J23</f>
        <v>38.46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7.69</v>
      </c>
      <c r="K24" s="17">
        <f>J24</f>
        <v>7.69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121</v>
      </c>
      <c r="K35" s="17">
        <v>123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121</v>
      </c>
      <c r="K57" s="17">
        <f t="shared" si="0"/>
        <v>123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Колосок"</v>
      </c>
      <c r="D59" s="32"/>
      <c r="E59" s="32" t="s">
        <v>63</v>
      </c>
      <c r="F59" s="32"/>
      <c r="G59" s="32" t="s">
        <v>95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8"/>
  <sheetViews>
    <sheetView tabSelected="1" view="pageBreakPreview" zoomScale="70" zoomScaleSheetLayoutView="70" zoomScalePageLayoutView="0" workbookViewId="0" topLeftCell="A45">
      <selection activeCell="K48" sqref="K4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колосок!D2</f>
        <v>Мониторинг выполнения муниципального задания №</v>
      </c>
      <c r="H2" s="3">
        <v>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20</v>
      </c>
      <c r="K23" s="17">
        <v>20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47</v>
      </c>
      <c r="K24" s="17">
        <f>J24</f>
        <v>47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17" t="s">
        <v>35</v>
      </c>
      <c r="D25" s="117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v>97.7</v>
      </c>
      <c r="L25" s="17">
        <v>10</v>
      </c>
      <c r="M25" s="17">
        <v>0</v>
      </c>
      <c r="N25" s="11"/>
    </row>
    <row r="26" spans="2:14" ht="30" customHeight="1">
      <c r="B26" s="19"/>
      <c r="C26" s="118"/>
      <c r="D26" s="118"/>
      <c r="E26" s="12" t="s">
        <v>37</v>
      </c>
      <c r="F26" s="12"/>
      <c r="G26" s="15" t="s">
        <v>118</v>
      </c>
      <c r="H26" s="16" t="s">
        <v>39</v>
      </c>
      <c r="I26" s="13"/>
      <c r="J26" s="17">
        <v>100</v>
      </c>
      <c r="K26" s="17">
        <v>0</v>
      </c>
      <c r="L26" s="17"/>
      <c r="M26" s="17"/>
      <c r="N26" s="11"/>
    </row>
    <row r="27" spans="2:14" ht="72">
      <c r="B27" s="3"/>
      <c r="C27" s="3"/>
      <c r="D27" s="3"/>
      <c r="E27" s="3"/>
      <c r="F27" s="3"/>
      <c r="G27" s="20" t="s">
        <v>119</v>
      </c>
      <c r="H27" s="21" t="s">
        <v>50</v>
      </c>
      <c r="I27" s="3"/>
      <c r="J27" s="22">
        <v>0</v>
      </c>
      <c r="K27" s="17">
        <f>J27</f>
        <v>0</v>
      </c>
      <c r="L27" s="17">
        <v>0</v>
      </c>
      <c r="M27" s="17">
        <f>J27-K27-L27</f>
        <v>0</v>
      </c>
      <c r="N27" s="3"/>
    </row>
    <row r="28" spans="2:14" ht="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3" ht="15">
      <c r="B29" s="41" t="s">
        <v>51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5" ht="80.25" customHeight="1">
      <c r="B30" s="87" t="s">
        <v>20</v>
      </c>
      <c r="C30" s="92" t="s">
        <v>21</v>
      </c>
      <c r="D30" s="94"/>
      <c r="E30" s="92" t="s">
        <v>22</v>
      </c>
      <c r="F30" s="93"/>
      <c r="G30" s="92" t="s">
        <v>52</v>
      </c>
      <c r="H30" s="94"/>
      <c r="I30" s="93"/>
      <c r="J30" s="95" t="s">
        <v>52</v>
      </c>
      <c r="K30" s="95"/>
      <c r="L30" s="95"/>
      <c r="M30" s="95"/>
      <c r="N30" s="95"/>
      <c r="O30" s="87" t="s">
        <v>53</v>
      </c>
    </row>
    <row r="31" spans="2:15" ht="15" customHeight="1">
      <c r="B31" s="88"/>
      <c r="C31" s="90" t="s">
        <v>24</v>
      </c>
      <c r="D31" s="90" t="s">
        <v>24</v>
      </c>
      <c r="E31" s="90" t="s">
        <v>24</v>
      </c>
      <c r="F31" s="90" t="s">
        <v>24</v>
      </c>
      <c r="G31" s="87" t="s">
        <v>25</v>
      </c>
      <c r="H31" s="92" t="s">
        <v>26</v>
      </c>
      <c r="I31" s="93"/>
      <c r="J31" s="87" t="s">
        <v>27</v>
      </c>
      <c r="K31" s="87" t="s">
        <v>28</v>
      </c>
      <c r="L31" s="87" t="s">
        <v>29</v>
      </c>
      <c r="M31" s="96" t="s">
        <v>30</v>
      </c>
      <c r="N31" s="87" t="s">
        <v>31</v>
      </c>
      <c r="O31" s="88"/>
    </row>
    <row r="32" spans="2:15" ht="111" customHeight="1">
      <c r="B32" s="89"/>
      <c r="C32" s="91"/>
      <c r="D32" s="91"/>
      <c r="E32" s="91"/>
      <c r="F32" s="91"/>
      <c r="G32" s="89"/>
      <c r="H32" s="13" t="s">
        <v>32</v>
      </c>
      <c r="I32" s="13" t="s">
        <v>33</v>
      </c>
      <c r="J32" s="89"/>
      <c r="K32" s="89"/>
      <c r="L32" s="89"/>
      <c r="M32" s="97"/>
      <c r="N32" s="89"/>
      <c r="O32" s="89"/>
    </row>
    <row r="33" spans="2:15" ht="54.75" customHeight="1">
      <c r="B33" s="14" t="s">
        <v>34</v>
      </c>
      <c r="C33" s="15" t="s">
        <v>35</v>
      </c>
      <c r="D33" s="12" t="s">
        <v>36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f>J33</f>
        <v>0</v>
      </c>
      <c r="L33" s="17">
        <v>10</v>
      </c>
      <c r="M33" s="17">
        <v>0</v>
      </c>
      <c r="N33" s="11"/>
      <c r="O33" s="11"/>
    </row>
    <row r="34" spans="2:15" ht="42" customHeight="1">
      <c r="B34" s="18" t="s">
        <v>40</v>
      </c>
      <c r="C34" s="15" t="s">
        <v>41</v>
      </c>
      <c r="D34" s="15" t="s">
        <v>42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v>0</v>
      </c>
      <c r="L34" s="17">
        <v>10</v>
      </c>
      <c r="M34" s="17">
        <v>0</v>
      </c>
      <c r="N34" s="11"/>
      <c r="O34" s="11"/>
    </row>
    <row r="35" spans="2:15" ht="50.25" customHeight="1">
      <c r="B35" s="18" t="s">
        <v>44</v>
      </c>
      <c r="C35" s="15" t="s">
        <v>35</v>
      </c>
      <c r="D35" s="12" t="s">
        <v>45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0</v>
      </c>
      <c r="K35" s="17">
        <f>J35</f>
        <v>0</v>
      </c>
      <c r="L35" s="17">
        <v>10</v>
      </c>
      <c r="M35" s="17">
        <v>0</v>
      </c>
      <c r="N35" s="11"/>
      <c r="O35" s="11"/>
    </row>
    <row r="36" spans="2:15" ht="56.25" customHeight="1">
      <c r="B36" s="18" t="s">
        <v>47</v>
      </c>
      <c r="C36" s="15" t="s">
        <v>35</v>
      </c>
      <c r="D36" s="15" t="s">
        <v>42</v>
      </c>
      <c r="E36" s="12" t="s">
        <v>37</v>
      </c>
      <c r="F36" s="12"/>
      <c r="G36" s="25" t="s">
        <v>54</v>
      </c>
      <c r="H36" s="26" t="s">
        <v>55</v>
      </c>
      <c r="I36" s="13"/>
      <c r="J36" s="17">
        <v>167</v>
      </c>
      <c r="K36" s="17">
        <v>161</v>
      </c>
      <c r="L36" s="17">
        <v>10</v>
      </c>
      <c r="M36" s="17">
        <v>0</v>
      </c>
      <c r="N36" s="11"/>
      <c r="O36" s="11"/>
    </row>
    <row r="38" spans="2:4" ht="15">
      <c r="B38" s="6"/>
      <c r="C38" s="4" t="s">
        <v>10</v>
      </c>
      <c r="D38" s="37">
        <v>2</v>
      </c>
    </row>
    <row r="39" spans="2:13" ht="15">
      <c r="B39" s="8" t="s">
        <v>11</v>
      </c>
      <c r="D39" s="38" t="s">
        <v>56</v>
      </c>
      <c r="K39" s="2" t="s">
        <v>12</v>
      </c>
      <c r="M39" s="26" t="s">
        <v>57</v>
      </c>
    </row>
    <row r="40" spans="2:13" ht="15">
      <c r="B40" s="2" t="s">
        <v>16</v>
      </c>
      <c r="F40" s="39" t="s">
        <v>17</v>
      </c>
      <c r="K40" s="2" t="s">
        <v>15</v>
      </c>
      <c r="M40" s="6"/>
    </row>
    <row r="41" spans="2:14" ht="15">
      <c r="B41" s="98" t="s">
        <v>18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ht="15">
      <c r="B42" s="40" t="s">
        <v>19</v>
      </c>
    </row>
    <row r="43" spans="2:14" ht="63" customHeight="1">
      <c r="B43" s="87" t="s">
        <v>20</v>
      </c>
      <c r="C43" s="92" t="s">
        <v>21</v>
      </c>
      <c r="D43" s="94"/>
      <c r="E43" s="92" t="s">
        <v>22</v>
      </c>
      <c r="F43" s="93"/>
      <c r="G43" s="92" t="s">
        <v>23</v>
      </c>
      <c r="H43" s="94"/>
      <c r="I43" s="94"/>
      <c r="J43" s="94"/>
      <c r="K43" s="94"/>
      <c r="L43" s="94"/>
      <c r="M43" s="94"/>
      <c r="N43" s="93"/>
    </row>
    <row r="44" spans="2:14" ht="15" customHeight="1">
      <c r="B44" s="88"/>
      <c r="C44" s="90" t="s">
        <v>24</v>
      </c>
      <c r="D44" s="90" t="s">
        <v>24</v>
      </c>
      <c r="E44" s="90" t="s">
        <v>24</v>
      </c>
      <c r="F44" s="90" t="s">
        <v>24</v>
      </c>
      <c r="G44" s="87" t="s">
        <v>25</v>
      </c>
      <c r="H44" s="92" t="s">
        <v>26</v>
      </c>
      <c r="I44" s="93"/>
      <c r="J44" s="87" t="s">
        <v>27</v>
      </c>
      <c r="K44" s="87" t="s">
        <v>28</v>
      </c>
      <c r="L44" s="87" t="s">
        <v>29</v>
      </c>
      <c r="M44" s="96" t="s">
        <v>30</v>
      </c>
      <c r="N44" s="87" t="s">
        <v>31</v>
      </c>
    </row>
    <row r="45" spans="2:14" ht="30.75">
      <c r="B45" s="89"/>
      <c r="C45" s="91"/>
      <c r="D45" s="91"/>
      <c r="E45" s="91"/>
      <c r="F45" s="91"/>
      <c r="G45" s="89"/>
      <c r="H45" s="13" t="s">
        <v>32</v>
      </c>
      <c r="I45" s="13" t="s">
        <v>33</v>
      </c>
      <c r="J45" s="89"/>
      <c r="K45" s="89"/>
      <c r="L45" s="89"/>
      <c r="M45" s="97"/>
      <c r="N45" s="89"/>
    </row>
    <row r="46" spans="2:14" ht="36">
      <c r="B46" s="14" t="s">
        <v>34</v>
      </c>
      <c r="C46" s="15" t="s">
        <v>35</v>
      </c>
      <c r="D46" s="12" t="s">
        <v>36</v>
      </c>
      <c r="E46" s="12" t="s">
        <v>37</v>
      </c>
      <c r="F46" s="12"/>
      <c r="G46" s="27" t="s">
        <v>58</v>
      </c>
      <c r="H46" s="28" t="s">
        <v>39</v>
      </c>
      <c r="I46" s="13"/>
      <c r="J46" s="22">
        <f>J22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30.75">
      <c r="B47" s="18" t="s">
        <v>40</v>
      </c>
      <c r="C47" s="15" t="s">
        <v>41</v>
      </c>
      <c r="D47" s="15" t="s">
        <v>42</v>
      </c>
      <c r="E47" s="12" t="s">
        <v>37</v>
      </c>
      <c r="F47" s="12"/>
      <c r="G47" s="29" t="s">
        <v>59</v>
      </c>
      <c r="H47" s="28" t="s">
        <v>39</v>
      </c>
      <c r="I47" s="13"/>
      <c r="J47" s="22">
        <f>J25</f>
        <v>100</v>
      </c>
      <c r="K47" s="17">
        <f>K25</f>
        <v>97.7</v>
      </c>
      <c r="L47" s="17">
        <v>10</v>
      </c>
      <c r="M47" s="17">
        <v>0</v>
      </c>
      <c r="N47" s="11"/>
    </row>
    <row r="48" spans="2:14" ht="60">
      <c r="B48" s="18" t="s">
        <v>44</v>
      </c>
      <c r="C48" s="15" t="s">
        <v>35</v>
      </c>
      <c r="D48" s="12" t="s">
        <v>45</v>
      </c>
      <c r="E48" s="12" t="s">
        <v>37</v>
      </c>
      <c r="F48" s="12"/>
      <c r="G48" s="27" t="s">
        <v>60</v>
      </c>
      <c r="H48" s="30" t="s">
        <v>50</v>
      </c>
      <c r="I48" s="13"/>
      <c r="J48" s="22">
        <v>0</v>
      </c>
      <c r="K48" s="17">
        <f>J48</f>
        <v>0</v>
      </c>
      <c r="L48" s="17">
        <v>0</v>
      </c>
      <c r="M48" s="17">
        <v>0</v>
      </c>
      <c r="N48" s="11"/>
    </row>
    <row r="49" spans="2:14" ht="36">
      <c r="B49" s="18" t="s">
        <v>47</v>
      </c>
      <c r="C49" s="15" t="s">
        <v>35</v>
      </c>
      <c r="D49" s="15" t="s">
        <v>42</v>
      </c>
      <c r="E49" s="12" t="s">
        <v>37</v>
      </c>
      <c r="F49" s="12"/>
      <c r="G49" s="29" t="s">
        <v>61</v>
      </c>
      <c r="H49" s="30" t="s">
        <v>50</v>
      </c>
      <c r="I49" s="13"/>
      <c r="J49" s="22">
        <v>0</v>
      </c>
      <c r="K49" s="17">
        <f>J49</f>
        <v>0</v>
      </c>
      <c r="L49" s="17">
        <v>10</v>
      </c>
      <c r="M49" s="17">
        <v>0</v>
      </c>
      <c r="N49" s="11"/>
    </row>
    <row r="51" spans="2:13" ht="15">
      <c r="B51" s="40" t="s">
        <v>51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5" ht="15">
      <c r="B52" s="87" t="s">
        <v>20</v>
      </c>
      <c r="C52" s="92" t="s">
        <v>21</v>
      </c>
      <c r="D52" s="94"/>
      <c r="E52" s="92" t="s">
        <v>22</v>
      </c>
      <c r="F52" s="93"/>
      <c r="G52" s="92" t="s">
        <v>52</v>
      </c>
      <c r="H52" s="94"/>
      <c r="I52" s="93"/>
      <c r="J52" s="95" t="s">
        <v>52</v>
      </c>
      <c r="K52" s="95"/>
      <c r="L52" s="95"/>
      <c r="M52" s="95"/>
      <c r="N52" s="95"/>
      <c r="O52" s="87" t="s">
        <v>53</v>
      </c>
    </row>
    <row r="53" spans="2:15" ht="15">
      <c r="B53" s="88"/>
      <c r="C53" s="90" t="s">
        <v>24</v>
      </c>
      <c r="D53" s="90" t="s">
        <v>24</v>
      </c>
      <c r="E53" s="90" t="s">
        <v>24</v>
      </c>
      <c r="F53" s="90" t="s">
        <v>24</v>
      </c>
      <c r="G53" s="87" t="s">
        <v>25</v>
      </c>
      <c r="H53" s="92" t="s">
        <v>26</v>
      </c>
      <c r="I53" s="93"/>
      <c r="J53" s="87" t="s">
        <v>27</v>
      </c>
      <c r="K53" s="87" t="s">
        <v>28</v>
      </c>
      <c r="L53" s="87" t="s">
        <v>29</v>
      </c>
      <c r="M53" s="96" t="s">
        <v>30</v>
      </c>
      <c r="N53" s="87" t="s">
        <v>31</v>
      </c>
      <c r="O53" s="88"/>
    </row>
    <row r="54" spans="2:15" ht="30.75">
      <c r="B54" s="89"/>
      <c r="C54" s="91"/>
      <c r="D54" s="91"/>
      <c r="E54" s="91"/>
      <c r="F54" s="91"/>
      <c r="G54" s="89"/>
      <c r="H54" s="13" t="s">
        <v>32</v>
      </c>
      <c r="I54" s="13" t="s">
        <v>33</v>
      </c>
      <c r="J54" s="89"/>
      <c r="K54" s="89"/>
      <c r="L54" s="89"/>
      <c r="M54" s="97"/>
      <c r="N54" s="89"/>
      <c r="O54" s="89"/>
    </row>
    <row r="55" spans="2:15" ht="36">
      <c r="B55" s="14" t="s">
        <v>34</v>
      </c>
      <c r="C55" s="15" t="s">
        <v>35</v>
      </c>
      <c r="D55" s="12" t="s">
        <v>36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aca="true" t="shared" si="0" ref="J55:K58">J33</f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58.5</v>
      </c>
    </row>
    <row r="56" spans="2:15" ht="30.75">
      <c r="B56" s="18" t="s">
        <v>40</v>
      </c>
      <c r="C56" s="15" t="s">
        <v>41</v>
      </c>
      <c r="D56" s="15" t="s">
        <v>42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0</v>
      </c>
    </row>
    <row r="57" spans="2:15" ht="36">
      <c r="B57" s="18" t="s">
        <v>44</v>
      </c>
      <c r="C57" s="15" t="s">
        <v>35</v>
      </c>
      <c r="D57" s="12" t="s">
        <v>45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0</v>
      </c>
      <c r="K57" s="17">
        <f t="shared" si="0"/>
        <v>0</v>
      </c>
      <c r="L57" s="17">
        <v>10</v>
      </c>
      <c r="M57" s="17">
        <v>0</v>
      </c>
      <c r="N57" s="11"/>
      <c r="O57" s="31">
        <v>58.5</v>
      </c>
    </row>
    <row r="58" spans="2:15" ht="36">
      <c r="B58" s="18" t="s">
        <v>47</v>
      </c>
      <c r="C58" s="15" t="s">
        <v>35</v>
      </c>
      <c r="D58" s="15" t="s">
        <v>42</v>
      </c>
      <c r="E58" s="12" t="s">
        <v>37</v>
      </c>
      <c r="F58" s="12"/>
      <c r="G58" s="25" t="s">
        <v>54</v>
      </c>
      <c r="H58" s="26" t="s">
        <v>55</v>
      </c>
      <c r="I58" s="13"/>
      <c r="J58" s="17">
        <f t="shared" si="0"/>
        <v>167</v>
      </c>
      <c r="K58" s="17">
        <f t="shared" si="0"/>
        <v>161</v>
      </c>
      <c r="L58" s="17">
        <v>10</v>
      </c>
      <c r="M58" s="17">
        <v>0</v>
      </c>
      <c r="N58" s="11"/>
      <c r="O58" s="31">
        <v>58.5</v>
      </c>
    </row>
    <row r="60" spans="2:13" ht="15">
      <c r="B60" s="32" t="s">
        <v>62</v>
      </c>
      <c r="C60" s="32" t="str">
        <f>E6</f>
        <v>МБДОУ д/с " Алые паруса"</v>
      </c>
      <c r="D60" s="32"/>
      <c r="E60" s="32" t="s">
        <v>63</v>
      </c>
      <c r="F60" s="32"/>
      <c r="G60" s="32" t="s">
        <v>112</v>
      </c>
      <c r="H60" s="32"/>
      <c r="I60" s="32"/>
      <c r="J60" s="32"/>
      <c r="K60" s="32"/>
      <c r="L60" s="32"/>
      <c r="M60" s="32"/>
    </row>
    <row r="61" spans="2:13" ht="15">
      <c r="B61" s="33">
        <f>D4</f>
        <v>42826</v>
      </c>
      <c r="C61" s="32"/>
      <c r="D61" s="32"/>
      <c r="E61" s="34" t="s">
        <v>65</v>
      </c>
      <c r="F61" s="32"/>
      <c r="G61" s="34" t="s">
        <v>66</v>
      </c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1" ht="15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6"/>
      <c r="M66" s="6"/>
    </row>
    <row r="67" spans="2:11" ht="15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5"/>
    </row>
    <row r="69" spans="2:13" ht="83.2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61.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6"/>
      <c r="M70" s="36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3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23"/>
      <c r="M76" s="23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3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29.2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5"/>
      <c r="M85" s="35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3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23"/>
      <c r="M87" s="23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</sheetData>
  <sheetProtection/>
  <mergeCells count="74">
    <mergeCell ref="C25:C26"/>
    <mergeCell ref="D25:D26"/>
    <mergeCell ref="O52:O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N44:N45"/>
    <mergeCell ref="B52:B54"/>
    <mergeCell ref="C52:D52"/>
    <mergeCell ref="E52:F52"/>
    <mergeCell ref="G52:I52"/>
    <mergeCell ref="J52:N52"/>
    <mergeCell ref="M53:M54"/>
    <mergeCell ref="N53:N54"/>
    <mergeCell ref="G44:G45"/>
    <mergeCell ref="H44:I44"/>
    <mergeCell ref="J44:J45"/>
    <mergeCell ref="K44:K45"/>
    <mergeCell ref="L44:L45"/>
    <mergeCell ref="M44:M45"/>
    <mergeCell ref="N31:N32"/>
    <mergeCell ref="B41:N41"/>
    <mergeCell ref="B43:B45"/>
    <mergeCell ref="C43:D43"/>
    <mergeCell ref="E43:F43"/>
    <mergeCell ref="G43:N43"/>
    <mergeCell ref="C44:C45"/>
    <mergeCell ref="D44:D45"/>
    <mergeCell ref="E44:E45"/>
    <mergeCell ref="F44:F45"/>
    <mergeCell ref="G31:G32"/>
    <mergeCell ref="H31:I31"/>
    <mergeCell ref="J31:J32"/>
    <mergeCell ref="K31:K32"/>
    <mergeCell ref="L31:L32"/>
    <mergeCell ref="M31:M32"/>
    <mergeCell ref="B30:B32"/>
    <mergeCell ref="C30:D30"/>
    <mergeCell ref="E30:F30"/>
    <mergeCell ref="G30:I30"/>
    <mergeCell ref="J30:N30"/>
    <mergeCell ref="O30:O32"/>
    <mergeCell ref="C31:C32"/>
    <mergeCell ref="D31:D32"/>
    <mergeCell ref="E31:E32"/>
    <mergeCell ref="F31:F32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8" max="14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'свод сады'!D2</f>
        <v>Мониторинг выполнения муниципального задания №</v>
      </c>
      <c r="H2" s="3">
        <v>26</v>
      </c>
    </row>
    <row r="3" ht="15">
      <c r="D3" s="1" t="str">
        <f>'свод сады'!D3</f>
        <v>на 2017 год </v>
      </c>
    </row>
    <row r="4" spans="3:4" ht="15">
      <c r="C4" s="4" t="s">
        <v>0</v>
      </c>
      <c r="D4" s="5">
        <f>'свод сады'!D4</f>
        <v>42826</v>
      </c>
    </row>
    <row r="6" spans="2:9" ht="42.75" customHeight="1">
      <c r="B6" s="99" t="s">
        <v>1</v>
      </c>
      <c r="C6" s="99"/>
      <c r="D6" s="99"/>
      <c r="E6" s="99" t="s">
        <v>89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18</v>
      </c>
      <c r="K35" s="17">
        <v>18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18</v>
      </c>
      <c r="K57" s="17">
        <f t="shared" si="0"/>
        <v>18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Ромашка"</v>
      </c>
      <c r="D59" s="32"/>
      <c r="E59" s="32" t="s">
        <v>63</v>
      </c>
      <c r="F59" s="32"/>
      <c r="G59" s="32" t="s">
        <v>111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4" sqref="J3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'алые паруса'!D2</f>
        <v>Мониторинг выполнения муниципального задания №</v>
      </c>
      <c r="H2" s="3">
        <v>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71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67</v>
      </c>
      <c r="K23" s="17">
        <v>67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55</v>
      </c>
      <c r="K24" s="17">
        <f>J24</f>
        <v>55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35</v>
      </c>
      <c r="K33" s="17">
        <v>32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0</v>
      </c>
      <c r="K35" s="17">
        <v>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35</v>
      </c>
      <c r="K55" s="17">
        <f t="shared" si="0"/>
        <v>32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0</v>
      </c>
      <c r="K57" s="17">
        <f t="shared" si="0"/>
        <v>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Ивушка"</v>
      </c>
      <c r="D59" s="32"/>
      <c r="E59" s="32" t="s">
        <v>63</v>
      </c>
      <c r="F59" s="32"/>
      <c r="G59" s="32" t="s">
        <v>94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9">
      <selection activeCell="K57" sqref="K57:M5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ивушка!D2</f>
        <v>Мониторинг выполнения муниципального задания №</v>
      </c>
      <c r="H2" s="3">
        <v>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70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3.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7.5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65</v>
      </c>
      <c r="K23" s="17">
        <v>65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41</v>
      </c>
      <c r="K24" s="17">
        <f>J24</f>
        <v>41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143</v>
      </c>
      <c r="K35" s="17">
        <v>162</v>
      </c>
      <c r="L35" s="17">
        <v>10</v>
      </c>
      <c r="M35" s="17">
        <v>3.3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>J35</f>
        <v>143</v>
      </c>
      <c r="K57" s="17">
        <f t="shared" si="0"/>
        <v>162</v>
      </c>
      <c r="L57" s="17">
        <f t="shared" si="0"/>
        <v>10</v>
      </c>
      <c r="M57" s="17">
        <f t="shared" si="0"/>
        <v>3.3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Радость"</v>
      </c>
      <c r="D59" s="32"/>
      <c r="E59" s="32" t="s">
        <v>63</v>
      </c>
      <c r="F59" s="32"/>
      <c r="G59" s="32" t="s">
        <v>93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D49">
      <selection activeCell="J36" sqref="J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радость!D2</f>
        <v>Мониторинг выполнения муниципального задания №</v>
      </c>
      <c r="H2" s="3">
        <v>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69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6.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57</v>
      </c>
      <c r="K23" s="17">
        <v>57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13</v>
      </c>
      <c r="K24" s="17">
        <f>J24</f>
        <v>13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85</v>
      </c>
      <c r="K35" s="17">
        <v>83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85</v>
      </c>
      <c r="K57" s="17">
        <f t="shared" si="0"/>
        <v>83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Светлячок"</v>
      </c>
      <c r="D59" s="32"/>
      <c r="E59" s="32" t="s">
        <v>63</v>
      </c>
      <c r="F59" s="32"/>
      <c r="G59" s="32" t="s">
        <v>92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K36" sqref="K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светлячок!D2</f>
        <v>Мониторинг выполнения муниципального задания №</v>
      </c>
      <c r="H2" s="3">
        <v>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68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42</v>
      </c>
      <c r="K23" s="17">
        <v>42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17</v>
      </c>
      <c r="K24" s="17">
        <f>J24</f>
        <v>17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97</v>
      </c>
      <c r="K35" s="17">
        <v>100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97</v>
      </c>
      <c r="K57" s="17">
        <f>K35</f>
        <v>100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Золотая рыбка"</v>
      </c>
      <c r="D59" s="32"/>
      <c r="E59" s="32" t="s">
        <v>63</v>
      </c>
      <c r="F59" s="32"/>
      <c r="G59" s="32" t="s">
        <v>91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'золотая рыбка'!D2</f>
        <v>Мониторинг выполнения муниципального задания №</v>
      </c>
      <c r="H2" s="3">
        <v>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67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7.2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71</v>
      </c>
      <c r="K23" s="17">
        <v>71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71</v>
      </c>
      <c r="K24" s="17">
        <f>J24</f>
        <v>71</v>
      </c>
      <c r="L24" s="17">
        <v>10</v>
      </c>
      <c r="M24" s="17">
        <v>0</v>
      </c>
      <c r="N24" s="11"/>
    </row>
    <row r="25" spans="2:14" ht="38.2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80</v>
      </c>
      <c r="K35" s="17">
        <v>79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80</v>
      </c>
      <c r="K57" s="17">
        <f t="shared" si="0"/>
        <v>79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Теремок"</v>
      </c>
      <c r="D59" s="32"/>
      <c r="E59" s="32" t="s">
        <v>63</v>
      </c>
      <c r="F59" s="32"/>
      <c r="G59" s="32" t="s">
        <v>90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K36" sqref="K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теремок!D2</f>
        <v>Мониторинг выполнения муниципального задания №</v>
      </c>
      <c r="H2" s="3">
        <v>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101.2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59</v>
      </c>
      <c r="K24" s="17">
        <f>J24</f>
        <v>59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15</v>
      </c>
      <c r="K33" s="17">
        <v>15</v>
      </c>
      <c r="L33" s="17">
        <v>10</v>
      </c>
      <c r="M33" s="17"/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129</v>
      </c>
      <c r="K35" s="17">
        <v>134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15</v>
      </c>
      <c r="K55" s="17">
        <f t="shared" si="0"/>
        <v>15</v>
      </c>
      <c r="L55" s="17">
        <v>10</v>
      </c>
      <c r="M55" s="17">
        <f>M33</f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129</v>
      </c>
      <c r="K57" s="17">
        <f t="shared" si="0"/>
        <v>134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Сказка"</v>
      </c>
      <c r="D59" s="32"/>
      <c r="E59" s="32" t="s">
        <v>63</v>
      </c>
      <c r="F59" s="32"/>
      <c r="G59" s="32" t="s">
        <v>64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6">
      <selection activeCell="M35" sqref="M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ромашка!D2</f>
        <v>Мониторинг выполнения муниципального задания №</v>
      </c>
      <c r="H2" s="3">
        <v>25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88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29</v>
      </c>
      <c r="K23" s="17">
        <v>29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62</v>
      </c>
      <c r="K35" s="17">
        <v>66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62</v>
      </c>
      <c r="K57" s="17">
        <f t="shared" si="0"/>
        <v>66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Росинка"</v>
      </c>
      <c r="D59" s="32"/>
      <c r="E59" s="32" t="s">
        <v>63</v>
      </c>
      <c r="F59" s="32"/>
      <c r="G59" s="32" t="s">
        <v>110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B40" sqref="B40:N4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росинка!D2</f>
        <v>Мониторинг выполнения муниципального задания №</v>
      </c>
      <c r="H2" s="3">
        <v>24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22</v>
      </c>
      <c r="K35" s="17">
        <v>22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22</v>
      </c>
      <c r="K57" s="17">
        <f>K35</f>
        <v>22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Ветерок"</v>
      </c>
      <c r="D59" s="32"/>
      <c r="E59" s="32" t="s">
        <v>63</v>
      </c>
      <c r="F59" s="32"/>
      <c r="G59" s="32" t="s">
        <v>109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ветерок!D2</f>
        <v>Мониторинг выполнения муниципального задания №</v>
      </c>
      <c r="H2" s="3">
        <v>23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86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</v>
      </c>
      <c r="K24" s="17">
        <f>J24</f>
        <v>1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27</v>
      </c>
      <c r="K35" s="17">
        <v>25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27</v>
      </c>
      <c r="K57" s="17">
        <f t="shared" si="0"/>
        <v>25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"Улыбка"</v>
      </c>
      <c r="D59" s="32"/>
      <c r="E59" s="32" t="s">
        <v>63</v>
      </c>
      <c r="F59" s="32"/>
      <c r="G59" s="32" t="s">
        <v>108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51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улыбка!D2</f>
        <v>Мониторинг выполнения муниципального задания №</v>
      </c>
      <c r="H2" s="3">
        <v>22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85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v>33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26</v>
      </c>
      <c r="K35" s="17">
        <v>27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26</v>
      </c>
      <c r="K57" s="17">
        <f>K35</f>
        <v>27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Ласточка"</v>
      </c>
      <c r="D59" s="32"/>
      <c r="E59" s="32" t="s">
        <v>63</v>
      </c>
      <c r="F59" s="32"/>
      <c r="G59" s="32" t="s">
        <v>107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8">
      <selection activeCell="J38" sqref="J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ласточка!D2</f>
        <v>Мониторинг выполнения муниципального задания №</v>
      </c>
      <c r="H2" s="3">
        <v>21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84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24</v>
      </c>
      <c r="K35" s="17">
        <v>24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24</v>
      </c>
      <c r="K57" s="17">
        <f t="shared" si="0"/>
        <v>24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Одуванчик"</v>
      </c>
      <c r="D59" s="32"/>
      <c r="E59" s="32" t="s">
        <v>63</v>
      </c>
      <c r="F59" s="32"/>
      <c r="G59" s="32" t="s">
        <v>106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B45">
      <selection activeCell="I61" sqref="I6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одуванчик!D2</f>
        <v>Мониторинг выполнения муниципального задания №</v>
      </c>
      <c r="H2" s="3">
        <v>20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83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13</v>
      </c>
      <c r="K35" s="17">
        <v>15</v>
      </c>
      <c r="L35" s="17">
        <v>10</v>
      </c>
      <c r="M35" s="17">
        <v>5.4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13</v>
      </c>
      <c r="K57" s="17">
        <f t="shared" si="0"/>
        <v>15</v>
      </c>
      <c r="L57" s="17">
        <f t="shared" si="0"/>
        <v>10</v>
      </c>
      <c r="M57" s="17">
        <f t="shared" si="0"/>
        <v>5.4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Алёнушка"</v>
      </c>
      <c r="D59" s="32"/>
      <c r="E59" s="32" t="s">
        <v>63</v>
      </c>
      <c r="F59" s="32"/>
      <c r="G59" s="32" t="s">
        <v>105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9">
      <selection activeCell="J32" sqref="J32:J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аленушка!D2</f>
        <v>Мониторинг выполнения муниципального задания №</v>
      </c>
      <c r="H2" s="3">
        <v>19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99" t="s">
        <v>1</v>
      </c>
      <c r="C6" s="99"/>
      <c r="D6" s="99"/>
      <c r="E6" s="99" t="s">
        <v>82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52</v>
      </c>
      <c r="H29" s="94"/>
      <c r="I29" s="93"/>
      <c r="J29" s="95" t="s">
        <v>52</v>
      </c>
      <c r="K29" s="95"/>
      <c r="L29" s="95"/>
      <c r="M29" s="95"/>
      <c r="N29" s="95"/>
      <c r="O29" s="87" t="s">
        <v>53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22</v>
      </c>
      <c r="K32" s="17">
        <v>20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25</v>
      </c>
      <c r="K35" s="17">
        <v>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8" t="s">
        <v>18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ht="15">
      <c r="B41" s="40" t="s">
        <v>19</v>
      </c>
    </row>
    <row r="42" spans="2:14" ht="63" customHeight="1">
      <c r="B42" s="87" t="s">
        <v>20</v>
      </c>
      <c r="C42" s="92" t="s">
        <v>21</v>
      </c>
      <c r="D42" s="94"/>
      <c r="E42" s="92" t="s">
        <v>22</v>
      </c>
      <c r="F42" s="93"/>
      <c r="G42" s="92" t="s">
        <v>23</v>
      </c>
      <c r="H42" s="94"/>
      <c r="I42" s="94"/>
      <c r="J42" s="94"/>
      <c r="K42" s="94"/>
      <c r="L42" s="94"/>
      <c r="M42" s="94"/>
      <c r="N42" s="93"/>
    </row>
    <row r="43" spans="2:14" ht="15" customHeight="1">
      <c r="B43" s="88"/>
      <c r="C43" s="90" t="s">
        <v>24</v>
      </c>
      <c r="D43" s="90" t="s">
        <v>24</v>
      </c>
      <c r="E43" s="90" t="s">
        <v>24</v>
      </c>
      <c r="F43" s="90" t="s">
        <v>24</v>
      </c>
      <c r="G43" s="87" t="s">
        <v>25</v>
      </c>
      <c r="H43" s="92" t="s">
        <v>26</v>
      </c>
      <c r="I43" s="93"/>
      <c r="J43" s="87" t="s">
        <v>27</v>
      </c>
      <c r="K43" s="87" t="s">
        <v>28</v>
      </c>
      <c r="L43" s="87" t="s">
        <v>29</v>
      </c>
      <c r="M43" s="96" t="s">
        <v>30</v>
      </c>
      <c r="N43" s="87" t="s">
        <v>31</v>
      </c>
    </row>
    <row r="44" spans="2:14" ht="30.75">
      <c r="B44" s="89"/>
      <c r="C44" s="91"/>
      <c r="D44" s="91"/>
      <c r="E44" s="91"/>
      <c r="F44" s="91"/>
      <c r="G44" s="89"/>
      <c r="H44" s="13" t="s">
        <v>32</v>
      </c>
      <c r="I44" s="13" t="s">
        <v>33</v>
      </c>
      <c r="J44" s="89"/>
      <c r="K44" s="89"/>
      <c r="L44" s="89"/>
      <c r="M44" s="97"/>
      <c r="N44" s="89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2" t="s">
        <v>21</v>
      </c>
      <c r="D51" s="94"/>
      <c r="E51" s="92" t="s">
        <v>22</v>
      </c>
      <c r="F51" s="93"/>
      <c r="G51" s="92" t="s">
        <v>52</v>
      </c>
      <c r="H51" s="94"/>
      <c r="I51" s="93"/>
      <c r="J51" s="95" t="s">
        <v>52</v>
      </c>
      <c r="K51" s="95"/>
      <c r="L51" s="95"/>
      <c r="M51" s="95"/>
      <c r="N51" s="95"/>
      <c r="O51" s="87" t="s">
        <v>53</v>
      </c>
    </row>
    <row r="52" spans="2:15" ht="15">
      <c r="B52" s="88"/>
      <c r="C52" s="90" t="s">
        <v>24</v>
      </c>
      <c r="D52" s="90" t="s">
        <v>24</v>
      </c>
      <c r="E52" s="90" t="s">
        <v>24</v>
      </c>
      <c r="F52" s="90" t="s">
        <v>24</v>
      </c>
      <c r="G52" s="87" t="s">
        <v>25</v>
      </c>
      <c r="H52" s="92" t="s">
        <v>26</v>
      </c>
      <c r="I52" s="93"/>
      <c r="J52" s="87" t="s">
        <v>27</v>
      </c>
      <c r="K52" s="87" t="s">
        <v>28</v>
      </c>
      <c r="L52" s="87" t="s">
        <v>29</v>
      </c>
      <c r="M52" s="96" t="s">
        <v>30</v>
      </c>
      <c r="N52" s="87" t="s">
        <v>31</v>
      </c>
      <c r="O52" s="88"/>
    </row>
    <row r="53" spans="2:15" ht="30.75">
      <c r="B53" s="89"/>
      <c r="C53" s="91"/>
      <c r="D53" s="91"/>
      <c r="E53" s="91"/>
      <c r="F53" s="91"/>
      <c r="G53" s="89"/>
      <c r="H53" s="13" t="s">
        <v>32</v>
      </c>
      <c r="I53" s="13" t="s">
        <v>33</v>
      </c>
      <c r="J53" s="89"/>
      <c r="K53" s="89"/>
      <c r="L53" s="89"/>
      <c r="M53" s="97"/>
      <c r="N53" s="89"/>
      <c r="O53" s="89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22</v>
      </c>
      <c r="K54" s="17">
        <f t="shared" si="0"/>
        <v>20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25</v>
      </c>
      <c r="K57" s="17">
        <f t="shared" si="0"/>
        <v>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Гнёздышко"</v>
      </c>
      <c r="D59" s="32"/>
      <c r="E59" s="32" t="s">
        <v>63</v>
      </c>
      <c r="F59" s="32"/>
      <c r="G59" s="32" t="s">
        <v>104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2017-03-10T07:16:00Z</cp:lastPrinted>
  <dcterms:created xsi:type="dcterms:W3CDTF">2016-12-07T11:35:34Z</dcterms:created>
  <dcterms:modified xsi:type="dcterms:W3CDTF">2017-06-08T13:27:19Z</dcterms:modified>
  <cp:category/>
  <cp:version/>
  <cp:contentType/>
  <cp:contentStatus/>
</cp:coreProperties>
</file>